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<sst xmlns="http://schemas.openxmlformats.org/spreadsheetml/2006/main" count="29" uniqueCount="29">
  <si>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</si>
  <si>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</si>
  <si>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</si>
  <si>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</si>
  <si>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</si>
  <si>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</si>
  <si>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</si>
  <si>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</si>
  <si>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</si>
  <si>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</si>
  <si>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</si>
  <si>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</si>
  <si>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</si>
  <si>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</si>
  <si>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</si>
  <si>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</si>
  <si>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</si>
  <si>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</si>
  <si>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</si>
  <si>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</si>
  <si>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</si>
  <si>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</si>
  <si>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</si>
  <si>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</si>
  <si>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</si>
  <si>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</si>
  <si>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</si>
  <si>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4211,00 - ремонт трубопровода канализации в кв. 7 (стояк).</t>
  </si>
  <si>
    <t>2545,00 - ремонт электропроводки.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</si>
</sst>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H21" sqref="H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2065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ул.Парковая д.14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3172.42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8787.6034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311563.32999999984</v>
      </c>
    </row>
    <row r="12" spans="1:5" ht="15.75">
      <c r="A12" s="3">
        <v>1</v>
      </c>
      <c r="B12" s="12" t="s">
        <v>4</v>
      </c>
      <c r="C12" s="8">
        <f>VLOOKUP(A1,'[2]2020'!$A$1:$AH$101,5,0)</f>
        <v>6600.83</v>
      </c>
      <c r="D12" s="8">
        <f>VLOOKUP(A1,'[2]2020'!$A$1:$AH$101,18,0)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VLOOKUP(A1,'[2]2020'!$A$1:$AH$101,6,0)</f>
        <v>8227.89</v>
      </c>
      <c r="D13" s="8">
        <f>VLOOKUP(A1,'[2]2020'!$A$1:$AH$101,19,0)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VLOOKUP(A1,'[2]2020'!$A$1:$AH$101,7,0)</f>
        <v>7005.09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8127.110000000001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10014.01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5894.8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7267.87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8227.6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9605.67</v>
      </c>
      <c r="D20" s="8">
        <f>VLOOKUP(A1,'[2]2020'!$A$1:$AH$101,26,0)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VLOOKUP(A1,'[2]2020'!$A$1:$AH$101,14,0)</f>
        <v>11972.15</v>
      </c>
      <c r="D21" s="8">
        <f>VLOOKUP(A1,'[2]2020'!$A$1:$AH$101,27,0)</f>
        <v>4211</v>
      </c>
      <c r="E21" s="10" t="s">
        <v>27</v>
      </c>
    </row>
    <row r="22" spans="1:5" ht="15.75" customHeight="1">
      <c r="A22" s="3">
        <v>11</v>
      </c>
      <c r="B22" s="12" t="s">
        <v>14</v>
      </c>
      <c r="C22" s="8">
        <f>VLOOKUP(A1,'[2]2020'!$A$1:$AH$101,15,0)</f>
        <v>2827.33</v>
      </c>
      <c r="D22" s="8">
        <f>VLOOKUP(A1,'[2]2020'!$A$1:$AH$101,28,0)</f>
        <v>2545</v>
      </c>
      <c r="E22" s="10" t="s">
        <v>28</v>
      </c>
    </row>
    <row r="23" spans="1:5" ht="16.5" customHeight="1">
      <c r="A23" s="3">
        <v>12</v>
      </c>
      <c r="B23" s="12" t="s">
        <v>15</v>
      </c>
      <c r="C23" s="8">
        <f>VLOOKUP(A1,'[2]2020'!$A$1:$AH$101,16,0)</f>
        <v>9536.15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95306.5</v>
      </c>
      <c r="D24" s="9">
        <f>SUM(D12:D23)</f>
        <v>6756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400113.82999999984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2021-03-03T06:31:57Z</dcterms:modified>
  <cp:category/>
  <cp:version/>
  <cp:contentType/>
  <cp:contentStatus/>
</cp:coreProperties>
</file>