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<sst xmlns="http://schemas.openxmlformats.org/spreadsheetml/2006/main" count="27" uniqueCount="27">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</sst>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2063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VLOOKUP(A1,'[1]2019'!$A$1:$AH$99,2,0)</f>
        <v>ул.Парковая д.10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2499.4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6923.338000000001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VLOOKUP(A1,'[2]2020'!$A$1:$AH$101,4,0)</f>
        <v>364708.6800000001</v>
      </c>
    </row>
    <row r="12" spans="1:5" ht="15.75">
      <c r="A12" s="3">
        <v>1</v>
      </c>
      <c r="B12" s="12" t="s">
        <v>4</v>
      </c>
      <c r="C12" s="8">
        <f>VLOOKUP(A1,'[2]2020'!$A$1:$AH$101,5,0)</f>
        <v>6368.9800000000005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7278.33</v>
      </c>
      <c r="D13" s="8">
        <f>VLOOKUP(A1,'[2]2020'!$A$1:$AH$101,19,0)</f>
        <v>0</v>
      </c>
      <c r="E13" s="10"/>
    </row>
    <row r="14" spans="1:5" ht="63" customHeight="1">
      <c r="A14" s="3">
        <v>3</v>
      </c>
      <c r="B14" s="12" t="s">
        <v>6</v>
      </c>
      <c r="C14" s="8">
        <f>VLOOKUP(A1,'[2]2020'!$A$1:$AH$101,7,0)</f>
        <v>5283.86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6676.26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7893.89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5305.93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7440.7300000000005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6599.92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5785.6900000000005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6961.2</v>
      </c>
      <c r="D21" s="8">
        <f>VLOOKUP(A1,'[2]2020'!$A$1:$AH$101,27,0)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VLOOKUP(A1,'[2]2020'!$A$1:$AH$101,15,0)</f>
        <v>6740.08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8115.85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80450.72000000002</v>
      </c>
      <c r="D24" s="9">
        <f>SUM(D12:D23)</f>
        <v>0</v>
      </c>
      <c r="E24" s="11"/>
    </row>
    <row r="25" spans="1:5" ht="15.75">
      <c r="A25" s="26" t="s">
        <v>25</v>
      </c>
      <c r="B25" s="27"/>
      <c r="C25" s="27"/>
      <c r="D25" s="27"/>
      <c r="E25" s="17">
        <f>E11+C24-D24</f>
        <v>445159.40000000014</v>
      </c>
    </row>
    <row r="29" spans="1:5" ht="18.75">
      <c r="A29" s="25" t="s">
        <v>20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2021-02-12T07:32:57Z</dcterms:modified>
  <cp:category/>
  <cp:version/>
  <cp:contentType/>
  <cp:contentStatus/>
</cp:coreProperties>
</file>