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<sst xmlns="http://schemas.openxmlformats.org/spreadsheetml/2006/main" count="30" uniqueCount="30">
  <si>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</si>
  <si>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</si>
  <si>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</si>
  <si>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</si>
  <si>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</si>
  <si>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</si>
  <si>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</si>
  <si>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</si>
  <si>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</si>
  <si>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</si>
  <si>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</si>
  <si>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</si>
  <si>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</si>
  <si>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</si>
  <si>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</si>
  <si>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</si>
  <si>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</si>
  <si>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</si>
  <si>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</si>
  <si>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</si>
  <si>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</si>
  <si>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</si>
  <si>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</si>
  <si>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</si>
  <si>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</si>
  <si>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</si>
  <si>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</si>
  <si>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1824,00 - ремонт кирпичной кладки </t>
  </si>
  <si>
    <t>1410,00 - дезинсекция.</t>
  </si>
  <si>
    <t>8900,00 - видеоосмотр вентканалов с последующей записью видеоматериала.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</si>
</sst>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1410</v>
          </cell>
          <cell r="Z14">
            <v>8900</v>
          </cell>
          <cell r="AD14">
            <v>12134</v>
          </cell>
          <cell r="AE14">
            <v>87082.99000000002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B20" sqref="B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1433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д.19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2745.2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7604.204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11172.86</v>
      </c>
    </row>
    <row r="12" spans="1:5" ht="15.75">
      <c r="A12" s="3">
        <v>1</v>
      </c>
      <c r="B12" s="12" t="s">
        <v>4</v>
      </c>
      <c r="C12" s="8">
        <f>VLOOKUP(A1,'[2]2020'!$A$1:$AH$101,5,0)</f>
        <v>7179.68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7964.03</v>
      </c>
      <c r="D13" s="8">
        <f>VLOOKUP(A1,'[2]2020'!$A$1:$AH$101,19,0)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VLOOKUP(A1,'[2]2020'!$A$1:$AH$101,7,0)</f>
        <v>7888.4800000000005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6861.75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8727.52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5412.400000000001</v>
      </c>
      <c r="D17" s="8">
        <f>VLOOKUP(A1,'[2]2020'!$A$1:$AH$101,23,0)</f>
        <v>1824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VLOOKUP(A1,'[2]2020'!$A$1:$AH$101,11,0)</f>
        <v>7330.4400000000005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7185.35</v>
      </c>
      <c r="D19" s="8">
        <f>VLOOKUP(A1,'[2]2020'!$A$1:$AH$102,25,0)</f>
        <v>1410</v>
      </c>
      <c r="E19" s="10" t="s">
        <v>28</v>
      </c>
    </row>
    <row r="20" spans="1:5" ht="31.5">
      <c r="A20" s="3">
        <v>9</v>
      </c>
      <c r="B20" s="12" t="s">
        <v>12</v>
      </c>
      <c r="C20" s="8">
        <f>VLOOKUP(A1,'[2]2020'!$A$1:$AH$101,13,0)</f>
        <v>7480.110000000001</v>
      </c>
      <c r="D20" s="8">
        <f>VLOOKUP(A1,'[2]2020'!$A$1:$AH$101,26,0)</f>
        <v>8900</v>
      </c>
      <c r="E20" s="10" t="s">
        <v>29</v>
      </c>
    </row>
    <row r="21" spans="1:5" ht="15.75">
      <c r="A21" s="3">
        <v>10</v>
      </c>
      <c r="B21" s="4" t="s">
        <v>13</v>
      </c>
      <c r="C21" s="8">
        <f>VLOOKUP(A1,'[2]2020'!$A$1:$AH$101,14,0)</f>
        <v>10842.56</v>
      </c>
      <c r="D21" s="8">
        <f>VLOOKUP(A1,'[2]2020'!$A$1:$AH$101,27,0)</f>
        <v>0</v>
      </c>
      <c r="E21" s="10"/>
    </row>
    <row r="22" spans="1:5" ht="16.5" customHeight="1">
      <c r="A22" s="3">
        <v>11</v>
      </c>
      <c r="B22" s="12" t="s">
        <v>14</v>
      </c>
      <c r="C22" s="8">
        <f>VLOOKUP(A1,'[2]2020'!$A$1:$AH$101,15,0)</f>
        <v>3101.2400000000002</v>
      </c>
      <c r="D22" s="8">
        <f>VLOOKUP(A1,'[2]2020'!$A$1:$AH$101,28,0)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VLOOKUP(A1,'[2]2020'!$A$1:$AH$101,16,0)</f>
        <v>8070.570000000001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88044.13000000002</v>
      </c>
      <c r="D24" s="9">
        <f>SUM(D12:D23)</f>
        <v>12134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87082.99000000002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2021-02-26T06:54:17Z</dcterms:modified>
  <cp:category/>
  <cp:version/>
  <cp:contentType/>
  <cp:contentStatus/>
</cp:coreProperties>
</file>