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<sst xmlns="http://schemas.openxmlformats.org/spreadsheetml/2006/main" count="28" uniqueCount="28">
  <si>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</si>
  <si>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</si>
  <si>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</si>
  <si>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</si>
  <si>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</si>
  <si>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</si>
  <si>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</si>
  <si>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</si>
  <si>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</si>
  <si>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</si>
  <si>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</si>
  <si>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</si>
  <si>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</si>
  <si>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</si>
  <si>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</si>
  <si>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</si>
  <si>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</si>
  <si>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</si>
  <si>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</si>
  <si>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</si>
  <si>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</si>
  <si>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</si>
  <si>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</si>
  <si>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</si>
  <si>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</si>
  <si>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</si>
  <si>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</si>
  <si>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512,00 - замена запорной арматуры в теплов узле (кран для манометра).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</si>
</sst>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9">
      <selection activeCell="H19" sqref="H18:H19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1652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ул.Дружбы д.14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393.5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1089.9950000000001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15896.099999999997</v>
      </c>
    </row>
    <row r="12" spans="1:5" ht="15.75">
      <c r="A12" s="3">
        <v>1</v>
      </c>
      <c r="B12" s="12" t="s">
        <v>4</v>
      </c>
      <c r="C12" s="8">
        <f>VLOOKUP(A1,'[2]2020'!$A$1:$AH$101,5,0)</f>
        <v>891.5</v>
      </c>
      <c r="D12" s="8">
        <f>VLOOKUP(A1,'[2]2020'!$A$1:$AH$101,18,0)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VLOOKUP(A1,'[2]2020'!$A$1:$AH$101,6,0)</f>
        <v>773.78</v>
      </c>
      <c r="D13" s="8">
        <f>VLOOKUP(A1,'[2]2020'!$A$1:$AH$101,19,0)</f>
        <v>0</v>
      </c>
      <c r="E13" s="10"/>
    </row>
    <row r="14" spans="1:5" ht="63" customHeight="1">
      <c r="A14" s="3">
        <v>3</v>
      </c>
      <c r="B14" s="12" t="s">
        <v>6</v>
      </c>
      <c r="C14" s="8">
        <f>VLOOKUP(A1,'[2]2020'!$A$1:$AH$101,7,0)</f>
        <v>770.1700000000001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773.78</v>
      </c>
      <c r="D15" s="8">
        <f>VLOOKUP(A1,'[2]2020'!$A$1:$AH$101,21,0)</f>
        <v>0</v>
      </c>
      <c r="E15" s="10"/>
    </row>
    <row r="16" spans="1:5" ht="31.5">
      <c r="A16" s="3">
        <v>5</v>
      </c>
      <c r="B16" s="12" t="s">
        <v>8</v>
      </c>
      <c r="C16" s="8">
        <f>VLOOKUP(A1,'[2]2020'!$A$1:$AH$101,9,0)</f>
        <v>985.26</v>
      </c>
      <c r="D16" s="8">
        <f>VLOOKUP(A1,'[2]2020'!$A$1:$AH$101,22,0)</f>
        <v>512</v>
      </c>
      <c r="E16" s="10" t="s">
        <v>27</v>
      </c>
    </row>
    <row r="17" spans="1:5" ht="15.75">
      <c r="A17" s="3">
        <v>6</v>
      </c>
      <c r="B17" s="12" t="s">
        <v>9</v>
      </c>
      <c r="C17" s="8">
        <f>VLOOKUP(A1,'[2]2020'!$A$1:$AH$101,10,0)</f>
        <v>528.32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899.4200000000001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720.5500000000001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965.63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728.47</v>
      </c>
      <c r="D21" s="8">
        <f>VLOOKUP(A1,'[2]2020'!$A$1:$AH$101,27,0)</f>
        <v>0</v>
      </c>
      <c r="E21" s="10"/>
    </row>
    <row r="22" spans="1:5" ht="33" customHeight="1">
      <c r="A22" s="3">
        <v>11</v>
      </c>
      <c r="B22" s="12" t="s">
        <v>14</v>
      </c>
      <c r="C22" s="8">
        <f>VLOOKUP(A1,'[2]2020'!$A$1:$AH$101,15,0)</f>
        <v>843.23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1585.8400000000001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10465.95</v>
      </c>
      <c r="D24" s="9">
        <f>SUM(D12:D23)</f>
        <v>512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25850.049999999996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2021-02-25T06:06:41Z</dcterms:modified>
  <cp:category/>
  <cp:version/>
  <cp:contentType/>
  <cp:contentStatus/>
</cp:coreProperties>
</file>